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<sst xmlns="http://schemas.openxmlformats.org/spreadsheetml/2006/main" count="386" uniqueCount="242">
  <si>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</si>
  <si>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</si>
  <si>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</si>
  <si>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</si>
  <si>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</si>
  <si>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</si>
  <si>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(įstaigos pavadinimas, kodas Juridinių asmenų registre, adresas)</t>
  </si>
  <si>
    <t>BIUDŽETO IŠLAIDŲ SĄMATOS VYKDYMO</t>
  </si>
  <si>
    <t>2020 M. KOVO MĖN. 31 D.</t>
  </si>
  <si>
    <t>1 ketvirtis</t>
  </si>
  <si>
    <t>(metinė, ketvirtinė)</t>
  </si>
  <si>
    <t>ATASKAITA</t>
  </si>
  <si>
    <t>06.Kultūros ir turizmo plėtros programa</t>
  </si>
  <si>
    <t>(programos pavadinimas)</t>
  </si>
  <si>
    <t>Kodas</t>
  </si>
  <si>
    <t xml:space="preserve">                    Ministerijos / Savivaldybės</t>
  </si>
  <si>
    <t>Departamento</t>
  </si>
  <si>
    <t>Muziejai ir parodų salės</t>
  </si>
  <si>
    <t>Įstaigos</t>
  </si>
  <si>
    <t>300098467</t>
  </si>
  <si>
    <t>08. 8.Poilsis, kultūra ir religija</t>
  </si>
  <si>
    <t>Programos</t>
  </si>
  <si>
    <t>06</t>
  </si>
  <si>
    <t>Finansavimo šaltinio</t>
  </si>
  <si>
    <t>Z</t>
  </si>
  <si>
    <t>Valstybės funkcijos</t>
  </si>
  <si>
    <t>08</t>
  </si>
  <si>
    <t>02</t>
  </si>
  <si>
    <t>01</t>
  </si>
  <si>
    <t>Biudžetas (kitos reikmės)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</si>
  <si>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</si>
  <si>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</si>
  <si>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</si>
  <si>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</si>
  <si>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</si>
  <si>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</si>
  <si>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</si>
  <si>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</si>
  <si>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</si>
  <si>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</si>
  <si>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</si>
  <si>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</si>
  <si>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</si>
  <si>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</si>
  <si>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</si>
  <si>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</si>
  <si>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</si>
  <si>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</si>
  <si>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</si>
  <si>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</si>
  <si>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</si>
  <si>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</si>
  <si>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</si>
  <si>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</si>
  <si>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</si>
  <si>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</si>
  <si>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</si>
  <si>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</si>
  <si>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</si>
  <si>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</si>
  <si>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</si>
  <si>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</si>
  <si>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</si>
  <si>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</si>
  <si>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</si>
  <si>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</si>
  <si>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</si>
  <si>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</si>
  <si>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</si>
  <si>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</si>
  <si>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</si>
  <si>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</si>
  <si>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</si>
  <si>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</si>
  <si>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</si>
  <si>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</si>
  <si>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</si>
  <si>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</si>
  <si>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</si>
  <si>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</si>
  <si>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</si>
  <si>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</si>
  <si>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</si>
  <si>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</si>
  <si>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</si>
  <si>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</si>
  <si>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</si>
  <si>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</si>
  <si>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</si>
  <si>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</si>
  <si>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</si>
  <si>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</si>
  <si>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</si>
  <si>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</si>
  <si>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</si>
  <si>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</si>
  <si>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</si>
  <si>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</si>
  <si>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</si>
  <si>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</si>
  <si>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</si>
  <si>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</si>
  <si>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</si>
  <si>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</si>
  <si>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</si>
  <si>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</si>
  <si>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</si>
  <si>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</si>
  <si>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</si>
  <si>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</si>
  <si>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</si>
  <si>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</si>
  <si>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</si>
  <si>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</si>
  <si>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</si>
  <si>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</si>
  <si>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</si>
  <si>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</si>
  <si>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</si>
  <si>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</si>
  <si>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</si>
  <si>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</si>
  <si>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</si>
  <si>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</si>
  <si>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</si>
  <si>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</si>
  <si>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</si>
  <si>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</si>
  <si>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</si>
  <si>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</si>
  <si>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</si>
  <si>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</si>
  <si>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</si>
  <si>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</si>
  <si>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</si>
  <si>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</si>
  <si>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</si>
  <si>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</si>
  <si>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</si>
  <si>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</si>
  <si>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</si>
  <si>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</si>
  <si>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</si>
  <si>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</si>
  <si>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</si>
  <si>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</si>
  <si>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</si>
  <si>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</si>
  <si>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</si>
  <si>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</si>
  <si>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</si>
  <si>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</si>
  <si>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</si>
  <si>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</si>
  <si>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</si>
  <si>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</si>
  <si>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</si>
  <si>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</si>
  <si>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</si>
  <si>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</si>
  <si>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</si>
  <si>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</si>
  <si>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</si>
  <si>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</si>
  <si>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</si>
  <si>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</si>
  <si>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</si>
  <si>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</si>
  <si>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</si>
  <si>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</si>
  <si>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</si>
  <si>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</si>
  <si>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</si>
  <si>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</si>
  <si>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</si>
  <si>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</si>
  <si>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</si>
  <si>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</si>
  <si>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</si>
  <si>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</si>
  <si>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</si>
  <si>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</si>
  <si>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</si>
  <si>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</si>
  <si>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</si>
  <si>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</si>
  <si>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</si>
  <si>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</si>
  <si>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</si>
  <si>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</si>
  <si>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</si>
  <si>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</si>
  <si>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</si>
  <si>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</si>
  <si>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</si>
  <si>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</si>
  <si>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</si>
  <si>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</si>
  <si>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</si>
  <si>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</si>
  <si>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</si>
  <si>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</si>
  <si>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</si>
  <si>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</si>
  <si>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</si>
  <si>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</si>
  <si>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</si>
  <si>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</si>
  <si>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</si>
  <si>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</si>
  <si>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</si>
  <si>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</si>
  <si>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</si>
  <si>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</si>
  <si>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</si>
  <si>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</si>
  <si>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</si>
  <si>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</si>
  <si>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</si>
  <si>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</si>
  <si>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</si>
  <si>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</si>
  <si>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</si>
  <si>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</si>
  <si>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</si>
  <si>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</si>
  <si>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</si>
  <si>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</si>
  <si>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</si>
  <si>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</si>
  <si>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</si>
  <si>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</si>
  <si>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</si>
  <si>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</si>
  <si>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</si>
  <si>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</si>
  <si>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Zanavykų  muziejus, 300098467,Beržų g.-3, Tubelių k. Šakių r.</t>
  </si>
  <si>
    <t>2020.04.03 Nr. 3</t>
  </si>
  <si>
    <t>Direktorė</t>
  </si>
  <si>
    <t>Buhalterė</t>
  </si>
  <si>
    <t xml:space="preserve">             Rima Vasaitienė</t>
  </si>
  <si>
    <t xml:space="preserve">             Nijolė Jakaitienė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</si>
</sst>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6"/>
  <sheetViews>
    <sheetView tabSelected="1" workbookViewId="0" topLeftCell="A13">
      <selection activeCell="R27" sqref="R27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236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49" t="s">
        <v>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51" t="s">
        <v>7</v>
      </c>
      <c r="H8" s="151"/>
      <c r="I8" s="151"/>
      <c r="J8" s="151"/>
      <c r="K8" s="15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2" t="s">
        <v>8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53" t="s">
        <v>9</v>
      </c>
      <c r="H10" s="153"/>
      <c r="I10" s="153"/>
      <c r="J10" s="153"/>
      <c r="K10" s="15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54" t="s">
        <v>10</v>
      </c>
      <c r="H11" s="154"/>
      <c r="I11" s="154"/>
      <c r="J11" s="154"/>
      <c r="K11" s="15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52" t="s">
        <v>11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53" t="s">
        <v>237</v>
      </c>
      <c r="H15" s="153"/>
      <c r="I15" s="153"/>
      <c r="J15" s="153"/>
      <c r="K15" s="153"/>
    </row>
    <row r="16" spans="7:11" ht="11.25" customHeight="1">
      <c r="G16" s="155"/>
      <c r="H16" s="155"/>
      <c r="I16" s="155"/>
      <c r="J16" s="155"/>
      <c r="K16" s="155"/>
    </row>
    <row r="17" spans="2:12" ht="15" customHeight="1">
      <c r="B17"/>
      <c r="C17"/>
      <c r="D17"/>
      <c r="E17" s="156" t="s">
        <v>12</v>
      </c>
      <c r="F17" s="156"/>
      <c r="G17" s="156"/>
      <c r="H17" s="156"/>
      <c r="I17" s="156"/>
      <c r="J17" s="156"/>
      <c r="K17" s="156"/>
      <c r="L17"/>
    </row>
    <row r="18" spans="1:13" ht="12" customHeight="1">
      <c r="A18" s="157" t="s">
        <v>13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34"/>
    </row>
    <row r="19" spans="6:13" ht="12" customHeight="1">
      <c r="F19" s="1"/>
      <c r="J19" s="12"/>
      <c r="K19" s="13"/>
      <c r="L19" s="14" t="s">
        <v>14</v>
      </c>
      <c r="M19" s="134"/>
    </row>
    <row r="20" spans="6:13" ht="11.25" customHeight="1">
      <c r="F20" s="1"/>
      <c r="J20" s="15" t="s">
        <v>15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16</v>
      </c>
      <c r="L21" s="16"/>
      <c r="M21" s="134"/>
    </row>
    <row r="22" spans="1:13" ht="14.25" customHeight="1">
      <c r="A22" s="158" t="s">
        <v>17</v>
      </c>
      <c r="B22" s="158"/>
      <c r="C22" s="158"/>
      <c r="D22" s="158"/>
      <c r="E22" s="158"/>
      <c r="F22" s="158"/>
      <c r="G22" s="158"/>
      <c r="H22" s="158"/>
      <c r="I22" s="158"/>
      <c r="K22" s="19" t="s">
        <v>18</v>
      </c>
      <c r="L22" s="20" t="s">
        <v>19</v>
      </c>
      <c r="M22" s="134"/>
    </row>
    <row r="23" spans="1:13" ht="14.25" customHeight="1">
      <c r="A23" s="158" t="s">
        <v>20</v>
      </c>
      <c r="B23" s="158"/>
      <c r="C23" s="158"/>
      <c r="D23" s="158"/>
      <c r="E23" s="158"/>
      <c r="F23" s="158"/>
      <c r="G23" s="158"/>
      <c r="H23" s="158"/>
      <c r="I23" s="158"/>
      <c r="J23" s="129" t="s">
        <v>21</v>
      </c>
      <c r="K23" s="21" t="s">
        <v>22</v>
      </c>
      <c r="L23" s="16"/>
      <c r="M23" s="134"/>
    </row>
    <row r="24" spans="6:13" ht="12.75" customHeight="1">
      <c r="F24" s="1"/>
      <c r="G24" s="22" t="s">
        <v>23</v>
      </c>
      <c r="H24" s="23" t="s">
        <v>24</v>
      </c>
      <c r="I24" s="24"/>
      <c r="J24" s="25"/>
      <c r="K24" s="16"/>
      <c r="L24" s="16"/>
      <c r="M24" s="134"/>
    </row>
    <row r="25" spans="6:13" ht="13.5" customHeight="1">
      <c r="F25" s="1"/>
      <c r="G25" s="148" t="s">
        <v>25</v>
      </c>
      <c r="H25" s="148"/>
      <c r="I25" s="142" t="s">
        <v>26</v>
      </c>
      <c r="J25" s="143" t="s">
        <v>27</v>
      </c>
      <c r="K25" s="144" t="s">
        <v>28</v>
      </c>
      <c r="L25" s="144" t="s">
        <v>27</v>
      </c>
      <c r="M25" s="134"/>
    </row>
    <row r="26" spans="1:13" ht="15">
      <c r="A26" s="159" t="s">
        <v>29</v>
      </c>
      <c r="B26" s="159"/>
      <c r="C26" s="159"/>
      <c r="D26" s="159"/>
      <c r="E26" s="159"/>
      <c r="F26" s="159"/>
      <c r="G26" s="159"/>
      <c r="H26" s="159"/>
      <c r="I26" s="159"/>
      <c r="J26" s="26"/>
      <c r="K26" s="27"/>
      <c r="L26" s="28" t="s">
        <v>30</v>
      </c>
      <c r="M26" s="135"/>
    </row>
    <row r="27" spans="1:13" ht="24" customHeight="1">
      <c r="A27" s="166" t="s">
        <v>31</v>
      </c>
      <c r="B27" s="167"/>
      <c r="C27" s="167"/>
      <c r="D27" s="167"/>
      <c r="E27" s="167"/>
      <c r="F27" s="167"/>
      <c r="G27" s="170" t="s">
        <v>32</v>
      </c>
      <c r="H27" s="172" t="s">
        <v>33</v>
      </c>
      <c r="I27" s="174" t="s">
        <v>34</v>
      </c>
      <c r="J27" s="175"/>
      <c r="K27" s="176" t="s">
        <v>35</v>
      </c>
      <c r="L27" s="178" t="s">
        <v>36</v>
      </c>
      <c r="M27" s="135"/>
    </row>
    <row r="28" spans="1:12" ht="46.5" customHeight="1">
      <c r="A28" s="168"/>
      <c r="B28" s="169"/>
      <c r="C28" s="169"/>
      <c r="D28" s="169"/>
      <c r="E28" s="169"/>
      <c r="F28" s="169"/>
      <c r="G28" s="171"/>
      <c r="H28" s="173"/>
      <c r="I28" s="29" t="s">
        <v>37</v>
      </c>
      <c r="J28" s="30" t="s">
        <v>38</v>
      </c>
      <c r="K28" s="177"/>
      <c r="L28" s="179"/>
    </row>
    <row r="29" spans="1:12" ht="11.25" customHeight="1">
      <c r="A29" s="160" t="s">
        <v>39</v>
      </c>
      <c r="B29" s="161"/>
      <c r="C29" s="161"/>
      <c r="D29" s="161"/>
      <c r="E29" s="161"/>
      <c r="F29" s="162"/>
      <c r="G29" s="31">
        <v>2</v>
      </c>
      <c r="H29" s="32">
        <v>3</v>
      </c>
      <c r="I29" s="33" t="s">
        <v>40</v>
      </c>
      <c r="J29" s="34" t="s">
        <v>41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42</v>
      </c>
      <c r="H30" s="40">
        <v>1</v>
      </c>
      <c r="I30" s="41">
        <f>SUM(I31+I42+I61+I82+I89+I109+I131+I150+I160)</f>
        <v>118887</v>
      </c>
      <c r="J30" s="41">
        <f>SUM(J31+J42+J61+J82+J89+J109+J131+J150+J160)</f>
        <v>31386</v>
      </c>
      <c r="K30" s="42">
        <f>SUM(K31+K42+K61+K82+K89+K109+K131+K150+K160)</f>
        <v>29255</v>
      </c>
      <c r="L30" s="41">
        <f>SUM(L31+L42+L61+L82+L89+L109+L131+L150+L160)</f>
        <v>29159.250000000004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43</v>
      </c>
      <c r="H31" s="40">
        <v>2</v>
      </c>
      <c r="I31" s="41">
        <f>SUM(I32+I38)</f>
        <v>98214</v>
      </c>
      <c r="J31" s="41">
        <f>SUM(J32+J38)</f>
        <v>25256</v>
      </c>
      <c r="K31" s="49">
        <f>SUM(K32+K38)</f>
        <v>24575</v>
      </c>
      <c r="L31" s="50">
        <f>SUM(L32+L38)</f>
        <v>24538.86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44</v>
      </c>
      <c r="H32" s="40">
        <v>3</v>
      </c>
      <c r="I32" s="41">
        <f>SUM(I33)</f>
        <v>96556</v>
      </c>
      <c r="J32" s="41">
        <f>SUM(J33)</f>
        <v>24756</v>
      </c>
      <c r="K32" s="42">
        <f>SUM(K33)</f>
        <v>24150</v>
      </c>
      <c r="L32" s="41">
        <f>SUM(L33)</f>
        <v>24129.29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44</v>
      </c>
      <c r="H33" s="40">
        <v>4</v>
      </c>
      <c r="I33" s="41">
        <f>SUM(I34+I36)</f>
        <v>96556</v>
      </c>
      <c r="J33" s="41">
        <f aca="true" t="shared" si="0" ref="J33:L34">SUM(J34)</f>
        <v>24756</v>
      </c>
      <c r="K33" s="41">
        <f t="shared" si="0"/>
        <v>24150</v>
      </c>
      <c r="L33" s="41">
        <f t="shared" si="0"/>
        <v>24129.29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45</v>
      </c>
      <c r="H34" s="40">
        <v>5</v>
      </c>
      <c r="I34" s="42">
        <f>SUM(I35)</f>
        <v>96556</v>
      </c>
      <c r="J34" s="42">
        <f t="shared" si="0"/>
        <v>24756</v>
      </c>
      <c r="K34" s="42">
        <f t="shared" si="0"/>
        <v>24150</v>
      </c>
      <c r="L34" s="42">
        <f t="shared" si="0"/>
        <v>24129.29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45</v>
      </c>
      <c r="H35" s="40">
        <v>6</v>
      </c>
      <c r="I35" s="56">
        <v>96556</v>
      </c>
      <c r="J35" s="57">
        <v>24756</v>
      </c>
      <c r="K35" s="57">
        <v>24150</v>
      </c>
      <c r="L35" s="57">
        <v>24129.29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46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46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47</v>
      </c>
      <c r="H38" s="40">
        <v>9</v>
      </c>
      <c r="I38" s="42">
        <f aca="true" t="shared" si="1" ref="I38:L40">I39</f>
        <v>1658</v>
      </c>
      <c r="J38" s="41">
        <f t="shared" si="1"/>
        <v>500</v>
      </c>
      <c r="K38" s="42">
        <f t="shared" si="1"/>
        <v>425</v>
      </c>
      <c r="L38" s="41">
        <f t="shared" si="1"/>
        <v>409.57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47</v>
      </c>
      <c r="H39" s="40">
        <v>10</v>
      </c>
      <c r="I39" s="42">
        <f t="shared" si="1"/>
        <v>1658</v>
      </c>
      <c r="J39" s="41">
        <f t="shared" si="1"/>
        <v>500</v>
      </c>
      <c r="K39" s="41">
        <f t="shared" si="1"/>
        <v>425</v>
      </c>
      <c r="L39" s="41">
        <f t="shared" si="1"/>
        <v>409.57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47</v>
      </c>
      <c r="H40" s="40">
        <v>11</v>
      </c>
      <c r="I40" s="41">
        <f t="shared" si="1"/>
        <v>1658</v>
      </c>
      <c r="J40" s="41">
        <f t="shared" si="1"/>
        <v>500</v>
      </c>
      <c r="K40" s="41">
        <f t="shared" si="1"/>
        <v>425</v>
      </c>
      <c r="L40" s="41">
        <f t="shared" si="1"/>
        <v>409.57</v>
      </c>
      <c r="Q40" s="136"/>
      <c r="R40" s="136"/>
    </row>
    <row r="41" spans="1:18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47</v>
      </c>
      <c r="H41" s="40">
        <v>12</v>
      </c>
      <c r="I41" s="58">
        <v>1658</v>
      </c>
      <c r="J41" s="57">
        <v>500</v>
      </c>
      <c r="K41" s="57">
        <v>425</v>
      </c>
      <c r="L41" s="57">
        <v>409.57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48</v>
      </c>
      <c r="H42" s="40">
        <v>13</v>
      </c>
      <c r="I42" s="61">
        <f aca="true" t="shared" si="2" ref="I42:L44">I43</f>
        <v>20173</v>
      </c>
      <c r="J42" s="62">
        <f t="shared" si="2"/>
        <v>5930</v>
      </c>
      <c r="K42" s="61">
        <f t="shared" si="2"/>
        <v>4480</v>
      </c>
      <c r="L42" s="61">
        <f t="shared" si="2"/>
        <v>4420.9400000000005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48</v>
      </c>
      <c r="H43" s="40">
        <v>14</v>
      </c>
      <c r="I43" s="41">
        <f t="shared" si="2"/>
        <v>20173</v>
      </c>
      <c r="J43" s="42">
        <f t="shared" si="2"/>
        <v>5930</v>
      </c>
      <c r="K43" s="41">
        <f t="shared" si="2"/>
        <v>4480</v>
      </c>
      <c r="L43" s="42">
        <f t="shared" si="2"/>
        <v>4420.9400000000005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48</v>
      </c>
      <c r="H44" s="40">
        <v>15</v>
      </c>
      <c r="I44" s="41">
        <f t="shared" si="2"/>
        <v>20173</v>
      </c>
      <c r="J44" s="42">
        <f t="shared" si="2"/>
        <v>5930</v>
      </c>
      <c r="K44" s="50">
        <f t="shared" si="2"/>
        <v>4480</v>
      </c>
      <c r="L44" s="50">
        <f t="shared" si="2"/>
        <v>4420.9400000000005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48</v>
      </c>
      <c r="H45" s="40">
        <v>16</v>
      </c>
      <c r="I45" s="68">
        <f>SUM(I46:I60)</f>
        <v>20173</v>
      </c>
      <c r="J45" s="68">
        <f>SUM(J46:J60)</f>
        <v>5930</v>
      </c>
      <c r="K45" s="69">
        <f>SUM(K46:K60)</f>
        <v>4480</v>
      </c>
      <c r="L45" s="69">
        <f>SUM(L46:L60)</f>
        <v>4420.9400000000005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49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50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51</v>
      </c>
      <c r="H48" s="40">
        <v>19</v>
      </c>
      <c r="I48" s="57">
        <v>1070</v>
      </c>
      <c r="J48" s="57">
        <v>270</v>
      </c>
      <c r="K48" s="57">
        <v>270</v>
      </c>
      <c r="L48" s="57">
        <v>258.69</v>
      </c>
      <c r="Q48" s="136"/>
      <c r="R48" s="136"/>
    </row>
    <row r="49" spans="1:18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52</v>
      </c>
      <c r="H49" s="40">
        <v>20</v>
      </c>
      <c r="I49" s="57">
        <v>840</v>
      </c>
      <c r="J49" s="57">
        <v>210</v>
      </c>
      <c r="K49" s="57">
        <v>210</v>
      </c>
      <c r="L49" s="57">
        <v>210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53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54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55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56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57</v>
      </c>
      <c r="H54" s="40">
        <v>25</v>
      </c>
      <c r="I54" s="58">
        <v>300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58</v>
      </c>
      <c r="H55" s="40">
        <v>26</v>
      </c>
      <c r="I55" s="58">
        <v>600</v>
      </c>
      <c r="J55" s="57">
        <v>200</v>
      </c>
      <c r="K55" s="57">
        <v>100</v>
      </c>
      <c r="L55" s="57">
        <v>100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59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60</v>
      </c>
      <c r="H57" s="40">
        <v>28</v>
      </c>
      <c r="I57" s="58">
        <v>8463</v>
      </c>
      <c r="J57" s="57">
        <v>2800</v>
      </c>
      <c r="K57" s="57">
        <v>1560</v>
      </c>
      <c r="L57" s="57">
        <v>1529.19</v>
      </c>
      <c r="Q57" s="136"/>
      <c r="R57" s="136"/>
    </row>
    <row r="58" spans="1:18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61</v>
      </c>
      <c r="H58" s="40">
        <v>29</v>
      </c>
      <c r="I58" s="58">
        <v>1600</v>
      </c>
      <c r="J58" s="57">
        <v>450</v>
      </c>
      <c r="K58" s="57">
        <v>340</v>
      </c>
      <c r="L58" s="57">
        <v>325.08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62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63</v>
      </c>
      <c r="H60" s="40">
        <v>31</v>
      </c>
      <c r="I60" s="58">
        <v>7300</v>
      </c>
      <c r="J60" s="57">
        <v>2000</v>
      </c>
      <c r="K60" s="57">
        <v>2000</v>
      </c>
      <c r="L60" s="57">
        <v>1997.98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64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65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66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66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67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68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69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70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70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67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68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69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71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72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73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74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75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76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76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76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76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77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78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78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78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79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80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81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82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83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83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83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84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85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86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86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86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87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88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89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90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90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90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91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92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92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92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93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94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95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95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95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96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97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98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98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98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98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99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99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99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99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100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100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100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100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101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102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101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103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104</v>
      </c>
      <c r="H131" s="40">
        <v>102</v>
      </c>
      <c r="I131" s="42">
        <f>SUM(I132+I137+I145)</f>
        <v>500</v>
      </c>
      <c r="J131" s="81">
        <f>SUM(J132+J137+J145)</f>
        <v>200</v>
      </c>
      <c r="K131" s="42">
        <f>SUM(K132+K137+K145)</f>
        <v>200</v>
      </c>
      <c r="L131" s="41">
        <f>SUM(L132+L137+L145)</f>
        <v>199.45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105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105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105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106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107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108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109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109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110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111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112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112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112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113</v>
      </c>
      <c r="H145" s="40">
        <v>116</v>
      </c>
      <c r="I145" s="42">
        <f aca="true" t="shared" si="15" ref="I145:L146">I146</f>
        <v>500</v>
      </c>
      <c r="J145" s="81">
        <f t="shared" si="15"/>
        <v>200</v>
      </c>
      <c r="K145" s="42">
        <f t="shared" si="15"/>
        <v>200</v>
      </c>
      <c r="L145" s="41">
        <f t="shared" si="15"/>
        <v>199.45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113</v>
      </c>
      <c r="H146" s="40">
        <v>117</v>
      </c>
      <c r="I146" s="69">
        <f t="shared" si="15"/>
        <v>500</v>
      </c>
      <c r="J146" s="94">
        <f t="shared" si="15"/>
        <v>200</v>
      </c>
      <c r="K146" s="69">
        <f t="shared" si="15"/>
        <v>200</v>
      </c>
      <c r="L146" s="68">
        <f t="shared" si="15"/>
        <v>199.45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113</v>
      </c>
      <c r="H147" s="40">
        <v>118</v>
      </c>
      <c r="I147" s="42">
        <f>SUM(I148:I149)</f>
        <v>500</v>
      </c>
      <c r="J147" s="81">
        <f>SUM(J148:J149)</f>
        <v>200</v>
      </c>
      <c r="K147" s="42">
        <f>SUM(K148:K149)</f>
        <v>200</v>
      </c>
      <c r="L147" s="41">
        <f>SUM(L148:L149)</f>
        <v>199.45</v>
      </c>
    </row>
    <row r="148" spans="1:12" ht="15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114</v>
      </c>
      <c r="H148" s="40">
        <v>119</v>
      </c>
      <c r="I148" s="95">
        <v>500</v>
      </c>
      <c r="J148" s="95">
        <v>200</v>
      </c>
      <c r="K148" s="95">
        <v>200</v>
      </c>
      <c r="L148" s="95">
        <v>199.45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115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116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116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117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117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118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119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120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121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121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121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122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123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124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124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124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125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126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127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128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129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130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131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132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133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134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135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136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137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138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139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140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140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141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141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142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143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144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145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145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146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147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148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149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150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150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151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152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153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154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154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154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155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155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155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156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157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158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159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160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161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161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161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162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162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163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164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165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166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167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162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168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168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169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169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170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170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170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171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172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173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174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175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176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177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177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178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179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180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181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182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183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184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184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185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186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187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187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188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189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190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190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191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192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193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193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193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194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194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194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195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195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196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197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198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199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177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177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200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179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180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181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182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201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202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202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203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204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205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205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206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207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208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208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209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210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211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211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211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194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194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194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195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195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196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197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212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213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199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177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177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200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179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180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181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214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201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215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215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216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217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218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218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219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220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221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221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222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223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224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224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225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194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194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194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226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226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227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228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229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176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176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177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200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179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180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181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182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201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215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215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216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217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218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218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219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220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221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221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222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230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224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224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224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194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194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194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226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226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227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228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231</v>
      </c>
      <c r="H360" s="40">
        <v>330</v>
      </c>
      <c r="I360" s="90">
        <f>SUM(I30+I176)</f>
        <v>118887</v>
      </c>
      <c r="J360" s="90">
        <f>SUM(J30+J176)</f>
        <v>31386</v>
      </c>
      <c r="K360" s="90">
        <f>SUM(K30+K176)</f>
        <v>29255</v>
      </c>
      <c r="L360" s="90">
        <f>SUM(L30+L176)</f>
        <v>29159.250000000004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238</v>
      </c>
      <c r="H362" s="140"/>
      <c r="I362" s="121"/>
      <c r="J362" s="119"/>
      <c r="K362" s="120" t="s">
        <v>240</v>
      </c>
      <c r="L362" s="121"/>
    </row>
    <row r="363" spans="1:12" ht="18.75" customHeight="1">
      <c r="A363" s="122"/>
      <c r="B363" s="122"/>
      <c r="C363" s="122"/>
      <c r="D363" s="123" t="s">
        <v>232</v>
      </c>
      <c r="E363"/>
      <c r="F363"/>
      <c r="G363" s="140"/>
      <c r="H363" s="140"/>
      <c r="I363" s="128" t="s">
        <v>233</v>
      </c>
      <c r="K363" s="163" t="s">
        <v>234</v>
      </c>
      <c r="L363" s="163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 t="s">
        <v>239</v>
      </c>
      <c r="I365" s="124"/>
      <c r="K365" s="120" t="s">
        <v>241</v>
      </c>
      <c r="L365" s="125"/>
    </row>
    <row r="366" spans="4:12" ht="26.25" customHeight="1">
      <c r="D366" s="164" t="s">
        <v>235</v>
      </c>
      <c r="E366" s="165"/>
      <c r="F366" s="165"/>
      <c r="G366" s="165"/>
      <c r="H366" s="126"/>
      <c r="I366" s="127" t="s">
        <v>233</v>
      </c>
      <c r="K366" s="163" t="s">
        <v>234</v>
      </c>
      <c r="L366" s="163"/>
    </row>
  </sheetData>
  <sheetProtection formatCells="0" formatColumns="0" formatRows="0" insertColumns="0" insertRows="0" insertHyperlinks="0" deleteColumns="0" deleteRows="0" sort="0" autoFilter="0" pivotTables="0"/>
  <mergeCells count="24"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K363:L363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rintOptions/>
  <pageMargins left="0.5905511811023623" right="0.3937007874015748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Pavilion-PC</cp:lastModifiedBy>
  <cp:lastPrinted>2020-04-03T06:27:52Z</cp:lastPrinted>
  <dcterms:created xsi:type="dcterms:W3CDTF">2019-01-14T19:28:53Z</dcterms:created>
  <dcterms:modified xsi:type="dcterms:W3CDTF">2020-04-03T06:28:31Z</dcterms:modified>
  <cp:category/>
  <cp:version/>
  <cp:contentType/>
  <cp:contentStatus/>
</cp:coreProperties>
</file>